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4\20 сесія (2) від 15.10.2024\Чистовики 20 сесії (2) від 15.10.2024\638 бюджет змін\"/>
    </mc:Choice>
  </mc:AlternateContent>
  <bookViews>
    <workbookView xWindow="0" yWindow="0" windowWidth="28800" windowHeight="11730"/>
  </bookViews>
  <sheets>
    <sheet name="трансферти" sheetId="1" r:id="rId1"/>
  </sheets>
  <definedNames>
    <definedName name="_xlnm.Print_Titles" localSheetId="0">трансферти!$11:$12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52" i="1" l="1"/>
  <c r="E15" i="1"/>
  <c r="D18" i="1"/>
  <c r="F16" i="1"/>
  <c r="F34" i="1" l="1"/>
  <c r="F33" i="1" s="1"/>
  <c r="E33" i="1"/>
  <c r="D33" i="1"/>
  <c r="E61" i="1" l="1"/>
  <c r="D61" i="1"/>
  <c r="F67" i="1"/>
  <c r="F66" i="1" l="1"/>
  <c r="F32" i="1"/>
  <c r="E31" i="1"/>
  <c r="D31" i="1"/>
  <c r="F36" i="1"/>
  <c r="E35" i="1"/>
  <c r="D35" i="1"/>
  <c r="F35" i="1" l="1"/>
  <c r="F31" i="1"/>
  <c r="D81" i="1"/>
  <c r="F86" i="1" l="1"/>
  <c r="E81" i="1"/>
  <c r="E49" i="1" l="1"/>
  <c r="F49" i="1"/>
  <c r="E47" i="1"/>
  <c r="D49" i="1"/>
  <c r="D47" i="1"/>
  <c r="D76" i="1" l="1"/>
  <c r="F46" i="1" l="1"/>
  <c r="E45" i="1"/>
  <c r="D45" i="1"/>
  <c r="F45" i="1" l="1"/>
  <c r="E60" i="1"/>
  <c r="F69" i="1"/>
  <c r="F48" i="1"/>
  <c r="F47" i="1" s="1"/>
  <c r="E39" i="1"/>
  <c r="F44" i="1"/>
  <c r="F43" i="1" s="1"/>
  <c r="E43" i="1"/>
  <c r="E53" i="1" s="1"/>
  <c r="D43" i="1"/>
  <c r="D53" i="1" s="1"/>
  <c r="E80" i="1"/>
  <c r="E89" i="1" s="1"/>
  <c r="D80" i="1"/>
  <c r="F84" i="1"/>
  <c r="F85" i="1"/>
  <c r="D60" i="1"/>
  <c r="F70" i="1"/>
  <c r="D72" i="1"/>
  <c r="F72" i="1" s="1"/>
  <c r="F83" i="1"/>
  <c r="F81" i="1" s="1"/>
  <c r="F78" i="1"/>
  <c r="F77" i="1"/>
  <c r="F76" i="1"/>
  <c r="E75" i="1"/>
  <c r="E71" i="1" s="1"/>
  <c r="D75" i="1"/>
  <c r="F74" i="1"/>
  <c r="F73" i="1"/>
  <c r="F68" i="1"/>
  <c r="F65" i="1"/>
  <c r="F64" i="1"/>
  <c r="F63" i="1"/>
  <c r="F41" i="1"/>
  <c r="F15" i="1"/>
  <c r="F14" i="1" s="1"/>
  <c r="D14" i="1"/>
  <c r="E25" i="1"/>
  <c r="E19" i="1"/>
  <c r="E27" i="1"/>
  <c r="D27" i="1"/>
  <c r="F28" i="1"/>
  <c r="F24" i="1"/>
  <c r="F23" i="1" s="1"/>
  <c r="E23" i="1"/>
  <c r="D23" i="1"/>
  <c r="F40" i="1"/>
  <c r="D39" i="1"/>
  <c r="F26" i="1"/>
  <c r="F25" i="1" s="1"/>
  <c r="D25" i="1"/>
  <c r="F22" i="1"/>
  <c r="F21" i="1" s="1"/>
  <c r="E21" i="1"/>
  <c r="D21" i="1"/>
  <c r="F20" i="1"/>
  <c r="F19" i="1" s="1"/>
  <c r="D19" i="1"/>
  <c r="F30" i="1"/>
  <c r="F38" i="1"/>
  <c r="E37" i="1"/>
  <c r="D37" i="1"/>
  <c r="E29" i="1"/>
  <c r="D29" i="1"/>
  <c r="F27" i="1" l="1"/>
  <c r="F61" i="1"/>
  <c r="F60" i="1" s="1"/>
  <c r="F29" i="1"/>
  <c r="F80" i="1"/>
  <c r="D89" i="1"/>
  <c r="F53" i="1"/>
  <c r="F75" i="1"/>
  <c r="F71" i="1" s="1"/>
  <c r="F39" i="1"/>
  <c r="E88" i="1"/>
  <c r="E87" i="1" s="1"/>
  <c r="D71" i="1"/>
  <c r="D88" i="1" s="1"/>
  <c r="F37" i="1"/>
  <c r="F89" i="1"/>
  <c r="D87" i="1" l="1"/>
  <c r="F88" i="1"/>
  <c r="F87" i="1" s="1"/>
  <c r="D52" i="1" l="1"/>
  <c r="D51" i="1" s="1"/>
  <c r="F17" i="1"/>
  <c r="F52" i="1" s="1"/>
  <c r="E18" i="1"/>
  <c r="E51" i="1"/>
  <c r="F51" i="1" s="1"/>
  <c r="F18" i="1" l="1"/>
</calcChain>
</file>

<file path=xl/sharedStrings.xml><?xml version="1.0" encoding="utf-8"?>
<sst xmlns="http://schemas.openxmlformats.org/spreadsheetml/2006/main" count="118" uniqueCount="72">
  <si>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</si>
  <si>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</si>
  <si>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</si>
  <si>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</si>
  <si>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</si>
  <si>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</si>
  <si>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41033900</t>
  </si>
  <si>
    <t>Освітня субвенція з державного бюджету місцевим бюджетам </t>
  </si>
  <si>
    <t>99000000000</t>
  </si>
  <si>
    <t>Державний бюджет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</si>
  <si>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</si>
  <si>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</si>
  <si>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18100000000</t>
  </si>
  <si>
    <t>Обласний бюджет Сумської області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</si>
  <si>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</si>
  <si>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</si>
  <si>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</si>
  <si>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</si>
  <si>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</si>
  <si>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</si>
  <si>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</si>
  <si>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</si>
  <si>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</si>
  <si>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</si>
  <si>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Внесено зміни</t>
  </si>
  <si>
    <t>Затверджено з урахуванням змін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</si>
  <si>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</si>
  <si>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в тому числі на:</t>
  </si>
  <si>
    <t xml:space="preserve">Субвенція з державного бюджету місцевим бюджетам на здійснення заходів щодо соціально-економічного розвитку окремих територій 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</si>
  <si>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</si>
  <si>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Субвенція з державного бюджету місцевим бюджетам на розвиток спортивної інфраструктури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</si>
  <si>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</si>
  <si>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</si>
  <si>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</t>
  </si>
  <si>
    <t>фінансування оглядів водіїв з метою виявлення стану алкогольного, наркотичного чи іншого сп’яніння або перебування під впливом лікарських препаратів, що знижують увагу та швидкість</t>
  </si>
  <si>
    <t>3719770</t>
  </si>
  <si>
    <t>у тому числі:</t>
  </si>
  <si>
    <t>на відшкодування вартості пільгового проїзду автомобільним транспортом загального користування у приміському і міжміському внутрішньобласному сполучені</t>
  </si>
  <si>
    <t>Усього</t>
  </si>
  <si>
    <t>Додаток 5</t>
  </si>
  <si>
    <t>Затверджено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</si>
  <si>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</si>
  <si>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</si>
  <si>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>на покращення матеріально-технічної бази - військової частини 3051 Національної гвардії України (м.Суми)</t>
  </si>
  <si>
    <t>Бюджет Охтирської міської територіальної громади</t>
  </si>
  <si>
    <t xml:space="preserve">на поточний ремонт приміщення за адресою м. Охтирка, вул. Велика Зарічна,32, яке буде використовуватися для батальйону територіальної оборони Охтриського району </t>
  </si>
  <si>
    <t>Секретар міської ради                                                                                                                Наталія КОВАЛЬОВА</t>
  </si>
  <si>
    <t>на матеріально-технічне забезпечення, паливно-мастильні та будівельні матеріали, поточний ремонт приміщення та автотранспорту - ВП № 1 (м. Тростянець) Охтирського РВП ГУНП в Сумській області</t>
  </si>
  <si>
    <t>на паливно-мастильні матеріали, обслуговування службового автомобіля на програму "Поліцейський офіцер громади" - ГУНП в Сумській області</t>
  </si>
  <si>
    <t>1852600000</t>
  </si>
  <si>
    <t xml:space="preserve">на фінансування послуг з оренди нерухомого майна для розміщення апаратури оповіщення - Охтирська районна державна адміністрація  </t>
  </si>
  <si>
    <t>Державний бюджет України</t>
  </si>
  <si>
    <t xml:space="preserve">на придбання засобів цифрового радіозв´язку - 6 ДПРЗ Головного управління Державної служби України з надзвичайних ситуацій у Сумській області </t>
  </si>
  <si>
    <t xml:space="preserve">на придбання службового автотранспорту - Управлінню СБУ в Сумській області </t>
  </si>
  <si>
    <t>на покращення матеріально-технічної бази, оплату послуг, оплату енергоносіїв - військової частини 3051 Національної гвардії України (м.Суми)</t>
  </si>
  <si>
    <t>Бюджет Великописарівської селищної територіальної громади</t>
  </si>
  <si>
    <t>для здійснення заходів щодо облаштування та спорудження оборонних рубежів</t>
  </si>
  <si>
    <t>Міжбюджетні трансферти на 2024 рік</t>
  </si>
  <si>
    <t>Бюджет Микоаївської сільської територіальної громади</t>
  </si>
  <si>
    <t>І. Трансферти із загального фонду бюджету</t>
  </si>
  <si>
    <t>ІІ. Трансферти із спеціального фонду бюджету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</si>
  <si>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</si>
  <si>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</si>
  <si>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r>
      <t>на фінансування послуг з оренди нерухомого майна для розміщення апаратури та інших технічних засобів оповіщення і зв'язку цивільного захисту та послуг з експлуатаційно-технічного обслуговування апаратури та інших технічних засобів оповіщення і зв</t>
    </r>
    <r>
      <rPr>
        <sz val="13"/>
        <color indexed="8"/>
        <rFont val="Calibri"/>
        <family val="2"/>
        <charset val="204"/>
      </rPr>
      <t>'язку цивільного захисту</t>
    </r>
    <r>
      <rPr>
        <sz val="13"/>
        <color indexed="8"/>
        <rFont val="Times New Roman"/>
        <family val="1"/>
        <charset val="204"/>
      </rPr>
      <t xml:space="preserve"> - Охтирська районна державна адміністрація  </t>
    </r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</si>
  <si>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</si>
  <si>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для відділення поліції №1 (м.Тростянець) Охтирського РВП ГУНП в Сумській області на проведення поточного ремонту в кімнаті тимчасово затриманих громадян</t>
  </si>
  <si>
    <t>для відділення поліції №1 (м.Тростянець) Охтирського РВП ГУНП в Сумській області на суму 200 000 гривень на придбання комп´ютерної та оргтехніки</t>
  </si>
  <si>
    <t xml:space="preserve">на придбаннятехнічних засобів спеціального призначення - Управлінню СБУ в Сумській області 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</si>
  <si>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</si>
  <si>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</si>
  <si>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до рішення 20 сесії 8 скликання (друге пленарне засідання)</t>
  </si>
  <si>
    <t>Тростянецької міської ради № 638 від 15 жовтня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</si>
</sst>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\-#,##0.00\ "/>
    <numFmt numFmtId="165" formatCode="#,##0.00\ _₴"/>
  </numFmts>
  <fonts count="16" x14ac:knownFonts="1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b/>
      <sz val="13.5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/>
    <xf numFmtId="0" fontId="0" fillId="2" borderId="0" xfId="0" applyFill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ill="1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164" fontId="9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wrapText="1"/>
    </xf>
    <xf numFmtId="0" fontId="0" fillId="2" borderId="0" xfId="0" applyFill="1"/>
    <xf numFmtId="0" fontId="2" fillId="2" borderId="1" xfId="0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0" fillId="0" borderId="1" xfId="0" applyBorder="1"/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4" fontId="0" fillId="0" borderId="1" xfId="0" applyNumberFormat="1" applyBorder="1"/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top" wrapText="1"/>
    </xf>
    <xf numFmtId="4" fontId="10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165" fontId="15" fillId="2" borderId="1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6" fillId="0" borderId="0" xfId="0" quotePrefix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4"/>
  <sheetViews>
    <sheetView tabSelected="1" view="pageBreakPreview" zoomScale="75" zoomScaleNormal="75" zoomScaleSheetLayoutView="75" workbookViewId="0">
      <selection activeCell="K12" sqref="K12"/>
    </sheetView>
  </sheetViews>
  <sheetFormatPr defaultRowHeight="12.75" x14ac:dyDescent="0.2"/>
  <cols>
    <col min="1" max="1" width="20.85546875" customWidth="1"/>
    <col min="2" max="2" width="20.7109375" customWidth="1"/>
    <col min="3" max="3" width="79.140625" customWidth="1"/>
    <col min="4" max="4" width="19.7109375" customWidth="1"/>
    <col min="5" max="5" width="18.140625" customWidth="1"/>
    <col min="6" max="6" width="19.28515625" customWidth="1"/>
  </cols>
  <sheetData>
    <row r="1" spans="1:6" x14ac:dyDescent="0.2">
      <c r="A1" s="1"/>
      <c r="C1" s="2"/>
      <c r="D1" s="2"/>
      <c r="E1" s="2"/>
      <c r="F1" s="2" t="s">
        <v>39</v>
      </c>
    </row>
    <row r="2" spans="1:6" x14ac:dyDescent="0.2">
      <c r="C2" s="2"/>
      <c r="D2" s="2"/>
      <c r="E2" s="2"/>
      <c r="F2" s="2" t="s">
        <v>70</v>
      </c>
    </row>
    <row r="3" spans="1:6" ht="12.6" customHeight="1" x14ac:dyDescent="0.2">
      <c r="C3" s="2"/>
      <c r="D3" s="2"/>
      <c r="E3" s="2"/>
      <c r="F3" s="2" t="s">
        <v>71</v>
      </c>
    </row>
    <row r="4" spans="1:6" ht="11.25" customHeight="1" x14ac:dyDescent="0.2">
      <c r="C4" s="1"/>
      <c r="D4" s="1"/>
      <c r="E4" s="1"/>
      <c r="F4" s="1"/>
    </row>
    <row r="5" spans="1:6" ht="18" customHeight="1" x14ac:dyDescent="0.3">
      <c r="A5" s="79" t="s">
        <v>57</v>
      </c>
      <c r="B5" s="79"/>
      <c r="C5" s="79"/>
      <c r="D5" s="79"/>
      <c r="E5" s="79"/>
      <c r="F5" s="79"/>
    </row>
    <row r="6" spans="1:6" ht="18.75" x14ac:dyDescent="0.3">
      <c r="A6" s="3"/>
      <c r="B6" s="4"/>
      <c r="C6" s="4"/>
      <c r="D6" s="4"/>
      <c r="E6" s="4"/>
      <c r="F6" s="4"/>
    </row>
    <row r="7" spans="1:6" ht="18" customHeight="1" x14ac:dyDescent="0.3">
      <c r="A7" s="80" t="s">
        <v>49</v>
      </c>
      <c r="B7" s="80"/>
      <c r="C7" s="80"/>
      <c r="D7" s="80"/>
      <c r="E7" s="80"/>
      <c r="F7" s="80"/>
    </row>
    <row r="8" spans="1:6" ht="18.75" x14ac:dyDescent="0.3">
      <c r="A8" s="81" t="s">
        <v>0</v>
      </c>
      <c r="B8" s="81"/>
      <c r="C8" s="81"/>
      <c r="D8" s="81"/>
      <c r="E8" s="81"/>
      <c r="F8" s="81"/>
    </row>
    <row r="9" spans="1:6" ht="22.15" customHeight="1" x14ac:dyDescent="0.3">
      <c r="A9" s="79" t="s">
        <v>1</v>
      </c>
      <c r="B9" s="79"/>
      <c r="C9" s="79"/>
      <c r="D9" s="79"/>
      <c r="E9" s="79"/>
      <c r="F9" s="79"/>
    </row>
    <row r="10" spans="1:6" ht="18.75" x14ac:dyDescent="0.3">
      <c r="A10" s="6"/>
      <c r="B10" s="6"/>
      <c r="C10" s="6"/>
      <c r="E10" s="7"/>
      <c r="F10" s="7" t="s">
        <v>2</v>
      </c>
    </row>
    <row r="11" spans="1:6" ht="49.9" customHeight="1" x14ac:dyDescent="0.2">
      <c r="A11" s="55" t="s">
        <v>3</v>
      </c>
      <c r="B11" s="82" t="s">
        <v>4</v>
      </c>
      <c r="C11" s="82"/>
      <c r="D11" s="55" t="s">
        <v>38</v>
      </c>
      <c r="E11" s="55" t="s">
        <v>24</v>
      </c>
      <c r="F11" s="55" t="s">
        <v>25</v>
      </c>
    </row>
    <row r="12" spans="1:6" ht="18.75" x14ac:dyDescent="0.2">
      <c r="A12" s="10">
        <v>1</v>
      </c>
      <c r="B12" s="83">
        <v>2</v>
      </c>
      <c r="C12" s="83"/>
      <c r="D12" s="10">
        <v>3</v>
      </c>
      <c r="E12" s="10">
        <v>4</v>
      </c>
      <c r="F12" s="10">
        <v>5</v>
      </c>
    </row>
    <row r="13" spans="1:6" s="5" customFormat="1" ht="30.75" customHeight="1" x14ac:dyDescent="0.3">
      <c r="A13" s="69" t="s">
        <v>5</v>
      </c>
      <c r="B13" s="69"/>
      <c r="C13" s="69"/>
      <c r="D13" s="69"/>
      <c r="E13" s="69"/>
      <c r="F13" s="69"/>
    </row>
    <row r="14" spans="1:6" s="18" customFormat="1" ht="87.75" customHeight="1" x14ac:dyDescent="0.3">
      <c r="A14" s="19">
        <v>41021400</v>
      </c>
      <c r="B14" s="78" t="s">
        <v>61</v>
      </c>
      <c r="C14" s="78"/>
      <c r="D14" s="20">
        <f>D15</f>
        <v>6573800</v>
      </c>
      <c r="E14" s="19"/>
      <c r="F14" s="20">
        <f>F15</f>
        <v>6573800</v>
      </c>
    </row>
    <row r="15" spans="1:6" s="18" customFormat="1" ht="30.75" customHeight="1" x14ac:dyDescent="0.3">
      <c r="A15" s="22">
        <v>9900000000</v>
      </c>
      <c r="B15" s="62" t="s">
        <v>51</v>
      </c>
      <c r="C15" s="62"/>
      <c r="D15" s="21">
        <v>6573800</v>
      </c>
      <c r="E15" s="19">
        <f>E14</f>
        <v>0</v>
      </c>
      <c r="F15" s="20">
        <f>D15+E15</f>
        <v>6573800</v>
      </c>
    </row>
    <row r="16" spans="1:6" s="18" customFormat="1" ht="37.15" customHeight="1" x14ac:dyDescent="0.3">
      <c r="A16" s="8">
        <v>41033300</v>
      </c>
      <c r="B16" s="65" t="s">
        <v>68</v>
      </c>
      <c r="C16" s="65"/>
      <c r="D16" s="21"/>
      <c r="E16" s="59">
        <v>1035900</v>
      </c>
      <c r="F16" s="12">
        <f>D16+E16</f>
        <v>1035900</v>
      </c>
    </row>
    <row r="17" spans="1:6" s="5" customFormat="1" ht="28.5" customHeight="1" x14ac:dyDescent="0.2">
      <c r="A17" s="8" t="s">
        <v>6</v>
      </c>
      <c r="B17" s="65" t="s">
        <v>7</v>
      </c>
      <c r="C17" s="65"/>
      <c r="D17" s="38">
        <v>68727400</v>
      </c>
      <c r="E17" s="12"/>
      <c r="F17" s="12">
        <f>D17+E17</f>
        <v>68727400</v>
      </c>
    </row>
    <row r="18" spans="1:6" s="5" customFormat="1" ht="27.75" customHeight="1" x14ac:dyDescent="0.2">
      <c r="A18" s="22">
        <v>9900000000</v>
      </c>
      <c r="B18" s="62" t="s">
        <v>51</v>
      </c>
      <c r="C18" s="62"/>
      <c r="D18" s="13">
        <f>D16+D17</f>
        <v>68727400</v>
      </c>
      <c r="E18" s="13">
        <f t="shared" ref="E18:F18" si="0">E16+E17</f>
        <v>1035900</v>
      </c>
      <c r="F18" s="13">
        <f t="shared" si="0"/>
        <v>69763300</v>
      </c>
    </row>
    <row r="19" spans="1:6" s="5" customFormat="1" ht="45" hidden="1" customHeight="1" x14ac:dyDescent="0.2">
      <c r="A19" s="8">
        <v>41034500</v>
      </c>
      <c r="B19" s="65" t="s">
        <v>28</v>
      </c>
      <c r="C19" s="65"/>
      <c r="D19" s="38">
        <f>D20</f>
        <v>0</v>
      </c>
      <c r="E19" s="12">
        <f>E20</f>
        <v>0</v>
      </c>
      <c r="F19" s="12">
        <f>F20</f>
        <v>0</v>
      </c>
    </row>
    <row r="20" spans="1:6" s="5" customFormat="1" ht="24" hidden="1" customHeight="1" x14ac:dyDescent="0.2">
      <c r="A20" s="22" t="s">
        <v>8</v>
      </c>
      <c r="B20" s="62" t="s">
        <v>9</v>
      </c>
      <c r="C20" s="62"/>
      <c r="D20" s="13"/>
      <c r="E20" s="11"/>
      <c r="F20" s="11">
        <f>D20+E20</f>
        <v>0</v>
      </c>
    </row>
    <row r="21" spans="1:6" s="5" customFormat="1" ht="45" hidden="1" customHeight="1" x14ac:dyDescent="0.2">
      <c r="A21" s="8">
        <v>41035500</v>
      </c>
      <c r="B21" s="65" t="s">
        <v>29</v>
      </c>
      <c r="C21" s="65"/>
      <c r="D21" s="38">
        <f>D22</f>
        <v>0</v>
      </c>
      <c r="E21" s="12">
        <f>E22</f>
        <v>0</v>
      </c>
      <c r="F21" s="12">
        <f>F22</f>
        <v>0</v>
      </c>
    </row>
    <row r="22" spans="1:6" s="5" customFormat="1" ht="24" hidden="1" customHeight="1" x14ac:dyDescent="0.2">
      <c r="A22" s="22" t="s">
        <v>8</v>
      </c>
      <c r="B22" s="62" t="s">
        <v>9</v>
      </c>
      <c r="C22" s="62"/>
      <c r="D22" s="13"/>
      <c r="E22" s="11"/>
      <c r="F22" s="11">
        <f>D22+E22</f>
        <v>0</v>
      </c>
    </row>
    <row r="23" spans="1:6" s="5" customFormat="1" ht="60" hidden="1" customHeight="1" x14ac:dyDescent="0.2">
      <c r="A23" s="8">
        <v>41035600</v>
      </c>
      <c r="B23" s="65" t="s">
        <v>32</v>
      </c>
      <c r="C23" s="65"/>
      <c r="D23" s="38">
        <f>D24</f>
        <v>0</v>
      </c>
      <c r="E23" s="12">
        <f>E24</f>
        <v>0</v>
      </c>
      <c r="F23" s="12">
        <f>F24</f>
        <v>0</v>
      </c>
    </row>
    <row r="24" spans="1:6" s="5" customFormat="1" ht="24" hidden="1" customHeight="1" x14ac:dyDescent="0.2">
      <c r="A24" s="22" t="s">
        <v>8</v>
      </c>
      <c r="B24" s="62" t="s">
        <v>9</v>
      </c>
      <c r="C24" s="62"/>
      <c r="D24" s="13"/>
      <c r="E24" s="11"/>
      <c r="F24" s="11">
        <f>D24+E24</f>
        <v>0</v>
      </c>
    </row>
    <row r="25" spans="1:6" s="5" customFormat="1" ht="45" hidden="1" customHeight="1" x14ac:dyDescent="0.2">
      <c r="A25" s="8">
        <v>41035700</v>
      </c>
      <c r="B25" s="65" t="s">
        <v>30</v>
      </c>
      <c r="C25" s="65"/>
      <c r="D25" s="38">
        <f>D26</f>
        <v>0</v>
      </c>
      <c r="E25" s="12">
        <f>E26</f>
        <v>0</v>
      </c>
      <c r="F25" s="12">
        <f>F26</f>
        <v>0</v>
      </c>
    </row>
    <row r="26" spans="1:6" s="5" customFormat="1" ht="24" hidden="1" customHeight="1" x14ac:dyDescent="0.2">
      <c r="A26" s="22" t="s">
        <v>8</v>
      </c>
      <c r="B26" s="62" t="s">
        <v>9</v>
      </c>
      <c r="C26" s="62"/>
      <c r="D26" s="13"/>
      <c r="E26" s="11"/>
      <c r="F26" s="11">
        <f>D26+E26</f>
        <v>0</v>
      </c>
    </row>
    <row r="27" spans="1:6" s="14" customFormat="1" ht="75.75" hidden="1" customHeight="1" x14ac:dyDescent="0.2">
      <c r="A27" s="8">
        <v>41050900</v>
      </c>
      <c r="B27" s="65" t="s">
        <v>33</v>
      </c>
      <c r="C27" s="65"/>
      <c r="D27" s="38">
        <f>D28</f>
        <v>0</v>
      </c>
      <c r="E27" s="12">
        <f>E28</f>
        <v>0</v>
      </c>
      <c r="F27" s="12">
        <f>D27+E27</f>
        <v>0</v>
      </c>
    </row>
    <row r="28" spans="1:6" s="5" customFormat="1" ht="24" hidden="1" customHeight="1" x14ac:dyDescent="0.2">
      <c r="A28" s="22" t="s">
        <v>12</v>
      </c>
      <c r="B28" s="62" t="s">
        <v>13</v>
      </c>
      <c r="C28" s="62"/>
      <c r="D28" s="13">
        <v>0</v>
      </c>
      <c r="E28" s="11"/>
      <c r="F28" s="11">
        <f>D28+E28</f>
        <v>0</v>
      </c>
    </row>
    <row r="29" spans="1:6" s="5" customFormat="1" ht="42.6" customHeight="1" x14ac:dyDescent="0.2">
      <c r="A29" s="8" t="s">
        <v>10</v>
      </c>
      <c r="B29" s="65" t="s">
        <v>11</v>
      </c>
      <c r="C29" s="65"/>
      <c r="D29" s="38">
        <f>D30</f>
        <v>2091775</v>
      </c>
      <c r="E29" s="12">
        <f>E30</f>
        <v>0</v>
      </c>
      <c r="F29" s="12">
        <f t="shared" ref="F29:F41" si="1">D29+E29</f>
        <v>2091775</v>
      </c>
    </row>
    <row r="30" spans="1:6" s="5" customFormat="1" ht="27.75" customHeight="1" x14ac:dyDescent="0.2">
      <c r="A30" s="22">
        <v>1810000000</v>
      </c>
      <c r="B30" s="62" t="s">
        <v>13</v>
      </c>
      <c r="C30" s="62"/>
      <c r="D30" s="13">
        <v>2091775</v>
      </c>
      <c r="E30" s="11"/>
      <c r="F30" s="11">
        <f t="shared" si="1"/>
        <v>2091775</v>
      </c>
    </row>
    <row r="31" spans="1:6" s="5" customFormat="1" ht="66" customHeight="1" x14ac:dyDescent="0.2">
      <c r="A31" s="8">
        <v>41051200</v>
      </c>
      <c r="B31" s="60" t="s">
        <v>64</v>
      </c>
      <c r="C31" s="61"/>
      <c r="D31" s="38">
        <f>D32</f>
        <v>139359</v>
      </c>
      <c r="E31" s="12">
        <f>E32</f>
        <v>0</v>
      </c>
      <c r="F31" s="12">
        <f t="shared" ref="F31:F32" si="2">D31+E31</f>
        <v>139359</v>
      </c>
    </row>
    <row r="32" spans="1:6" s="5" customFormat="1" ht="27.75" customHeight="1" x14ac:dyDescent="0.2">
      <c r="A32" s="22" t="s">
        <v>12</v>
      </c>
      <c r="B32" s="62" t="s">
        <v>13</v>
      </c>
      <c r="C32" s="62"/>
      <c r="D32" s="13">
        <v>139359</v>
      </c>
      <c r="E32" s="11"/>
      <c r="F32" s="11">
        <f t="shared" si="2"/>
        <v>139359</v>
      </c>
    </row>
    <row r="33" spans="1:6" s="5" customFormat="1" ht="64.5" customHeight="1" x14ac:dyDescent="0.2">
      <c r="A33" s="8">
        <v>41051400</v>
      </c>
      <c r="B33" s="60" t="s">
        <v>69</v>
      </c>
      <c r="C33" s="61"/>
      <c r="D33" s="38">
        <f>D34</f>
        <v>0</v>
      </c>
      <c r="E33" s="12">
        <f>E34</f>
        <v>840741</v>
      </c>
      <c r="F33" s="12">
        <f>F34</f>
        <v>840741</v>
      </c>
    </row>
    <row r="34" spans="1:6" s="5" customFormat="1" ht="27.75" customHeight="1" x14ac:dyDescent="0.2">
      <c r="A34" s="22">
        <v>1810000000</v>
      </c>
      <c r="B34" s="62" t="s">
        <v>13</v>
      </c>
      <c r="C34" s="62"/>
      <c r="D34" s="13">
        <v>0</v>
      </c>
      <c r="E34" s="11">
        <v>840741</v>
      </c>
      <c r="F34" s="11">
        <f t="shared" ref="F34" si="3">D34+E34</f>
        <v>840741</v>
      </c>
    </row>
    <row r="35" spans="1:6" s="5" customFormat="1" ht="55.5" customHeight="1" x14ac:dyDescent="0.2">
      <c r="A35" s="8">
        <v>41051700</v>
      </c>
      <c r="B35" s="65" t="s">
        <v>26</v>
      </c>
      <c r="C35" s="65"/>
      <c r="D35" s="38">
        <f>D36</f>
        <v>38442</v>
      </c>
      <c r="E35" s="12">
        <f t="shared" ref="E35:E37" si="4">E36</f>
        <v>0</v>
      </c>
      <c r="F35" s="11">
        <f t="shared" ref="F35:F36" si="5">D35+E35</f>
        <v>38442</v>
      </c>
    </row>
    <row r="36" spans="1:6" s="5" customFormat="1" ht="27.75" customHeight="1" x14ac:dyDescent="0.2">
      <c r="A36" s="22" t="s">
        <v>12</v>
      </c>
      <c r="B36" s="62" t="s">
        <v>13</v>
      </c>
      <c r="C36" s="62"/>
      <c r="D36" s="13">
        <v>38442</v>
      </c>
      <c r="E36" s="11"/>
      <c r="F36" s="11">
        <f t="shared" si="5"/>
        <v>38442</v>
      </c>
    </row>
    <row r="37" spans="1:6" s="5" customFormat="1" ht="37.5" customHeight="1" x14ac:dyDescent="0.2">
      <c r="A37" s="8">
        <v>41053900</v>
      </c>
      <c r="B37" s="65" t="s">
        <v>14</v>
      </c>
      <c r="C37" s="65"/>
      <c r="D37" s="38">
        <f>D38</f>
        <v>16380</v>
      </c>
      <c r="E37" s="12">
        <f t="shared" si="4"/>
        <v>0</v>
      </c>
      <c r="F37" s="12">
        <f t="shared" si="1"/>
        <v>16380</v>
      </c>
    </row>
    <row r="38" spans="1:6" s="5" customFormat="1" ht="24" customHeight="1" x14ac:dyDescent="0.2">
      <c r="A38" s="22">
        <v>1851200000</v>
      </c>
      <c r="B38" s="62" t="s">
        <v>58</v>
      </c>
      <c r="C38" s="62"/>
      <c r="D38" s="13">
        <v>16380</v>
      </c>
      <c r="E38" s="11"/>
      <c r="F38" s="11">
        <f t="shared" si="1"/>
        <v>16380</v>
      </c>
    </row>
    <row r="39" spans="1:6" s="5" customFormat="1" ht="66" customHeight="1" x14ac:dyDescent="0.2">
      <c r="A39" s="8">
        <v>41055000</v>
      </c>
      <c r="B39" s="65" t="s">
        <v>31</v>
      </c>
      <c r="C39" s="65"/>
      <c r="D39" s="39">
        <f>D40</f>
        <v>20000</v>
      </c>
      <c r="E39" s="40">
        <f>E40</f>
        <v>0</v>
      </c>
      <c r="F39" s="40">
        <f t="shared" si="1"/>
        <v>20000</v>
      </c>
    </row>
    <row r="40" spans="1:6" s="5" customFormat="1" ht="24" customHeight="1" x14ac:dyDescent="0.2">
      <c r="A40" s="22">
        <v>1810000000</v>
      </c>
      <c r="B40" s="62" t="s">
        <v>13</v>
      </c>
      <c r="C40" s="62"/>
      <c r="D40" s="41">
        <v>20000</v>
      </c>
      <c r="E40" s="42"/>
      <c r="F40" s="42">
        <f t="shared" si="1"/>
        <v>20000</v>
      </c>
    </row>
    <row r="41" spans="1:6" s="5" customFormat="1" ht="83.25" customHeight="1" x14ac:dyDescent="0.3">
      <c r="A41" s="22"/>
      <c r="B41" s="16" t="s">
        <v>27</v>
      </c>
      <c r="C41" s="17" t="s">
        <v>34</v>
      </c>
      <c r="D41" s="15">
        <v>20000</v>
      </c>
      <c r="E41" s="11"/>
      <c r="F41" s="43">
        <f t="shared" si="1"/>
        <v>20000</v>
      </c>
    </row>
    <row r="42" spans="1:6" s="5" customFormat="1" ht="33" customHeight="1" x14ac:dyDescent="0.3">
      <c r="A42" s="69" t="s">
        <v>15</v>
      </c>
      <c r="B42" s="69"/>
      <c r="C42" s="69"/>
      <c r="D42" s="69"/>
      <c r="E42" s="69"/>
      <c r="F42" s="69"/>
    </row>
    <row r="43" spans="1:6" s="14" customFormat="1" ht="48.75" hidden="1" customHeight="1" x14ac:dyDescent="0.2">
      <c r="A43" s="8">
        <v>41033900</v>
      </c>
      <c r="B43" s="65" t="s">
        <v>7</v>
      </c>
      <c r="C43" s="65"/>
      <c r="D43" s="38">
        <f>D44</f>
        <v>0</v>
      </c>
      <c r="E43" s="12">
        <f>E44</f>
        <v>0</v>
      </c>
      <c r="F43" s="12">
        <f>F44</f>
        <v>0</v>
      </c>
    </row>
    <row r="44" spans="1:6" s="5" customFormat="1" ht="24" hidden="1" customHeight="1" x14ac:dyDescent="0.2">
      <c r="A44" s="22" t="s">
        <v>8</v>
      </c>
      <c r="B44" s="62" t="s">
        <v>9</v>
      </c>
      <c r="C44" s="62"/>
      <c r="D44" s="13"/>
      <c r="E44" s="11"/>
      <c r="F44" s="11">
        <f>D44+E44</f>
        <v>0</v>
      </c>
    </row>
    <row r="45" spans="1:6" s="5" customFormat="1" ht="42.6" customHeight="1" x14ac:dyDescent="0.2">
      <c r="A45" s="8">
        <v>41051100</v>
      </c>
      <c r="B45" s="65" t="s">
        <v>62</v>
      </c>
      <c r="C45" s="65"/>
      <c r="D45" s="38">
        <f>D46</f>
        <v>688340</v>
      </c>
      <c r="E45" s="12">
        <f>E46</f>
        <v>798937</v>
      </c>
      <c r="F45" s="12">
        <f t="shared" ref="F45:F46" si="6">D45+E45</f>
        <v>1487277</v>
      </c>
    </row>
    <row r="46" spans="1:6" s="5" customFormat="1" ht="27.75" customHeight="1" x14ac:dyDescent="0.2">
      <c r="A46" s="22">
        <v>1810000000</v>
      </c>
      <c r="B46" s="62" t="s">
        <v>13</v>
      </c>
      <c r="C46" s="62"/>
      <c r="D46" s="13">
        <v>688340</v>
      </c>
      <c r="E46" s="11">
        <v>798937</v>
      </c>
      <c r="F46" s="11">
        <f t="shared" si="6"/>
        <v>1487277</v>
      </c>
    </row>
    <row r="47" spans="1:6" s="5" customFormat="1" ht="39.75" customHeight="1" x14ac:dyDescent="0.2">
      <c r="A47" s="8">
        <v>41053900</v>
      </c>
      <c r="B47" s="65" t="s">
        <v>14</v>
      </c>
      <c r="C47" s="65"/>
      <c r="D47" s="38">
        <f>D48</f>
        <v>757142</v>
      </c>
      <c r="E47" s="12">
        <f>E48</f>
        <v>0</v>
      </c>
      <c r="F47" s="12">
        <f>F48</f>
        <v>757142</v>
      </c>
    </row>
    <row r="48" spans="1:6" s="5" customFormat="1" ht="24" customHeight="1" x14ac:dyDescent="0.2">
      <c r="A48" s="22">
        <v>1810000000</v>
      </c>
      <c r="B48" s="62" t="s">
        <v>13</v>
      </c>
      <c r="C48" s="62"/>
      <c r="D48" s="13">
        <v>757142</v>
      </c>
      <c r="E48" s="11"/>
      <c r="F48" s="11">
        <f>D48+E48</f>
        <v>757142</v>
      </c>
    </row>
    <row r="49" spans="1:6" s="5" customFormat="1" ht="59.25" customHeight="1" x14ac:dyDescent="0.2">
      <c r="A49" s="8">
        <v>41055000</v>
      </c>
      <c r="B49" s="65" t="s">
        <v>31</v>
      </c>
      <c r="C49" s="65"/>
      <c r="D49" s="38">
        <f>D50</f>
        <v>0</v>
      </c>
      <c r="E49" s="38">
        <f t="shared" ref="E49:F49" si="7">E50</f>
        <v>0</v>
      </c>
      <c r="F49" s="38">
        <f t="shared" si="7"/>
        <v>0</v>
      </c>
    </row>
    <row r="50" spans="1:6" s="5" customFormat="1" ht="24" customHeight="1" x14ac:dyDescent="0.2">
      <c r="A50" s="22">
        <v>1810000000</v>
      </c>
      <c r="B50" s="62" t="s">
        <v>13</v>
      </c>
      <c r="C50" s="62"/>
      <c r="D50" s="13"/>
      <c r="E50" s="11"/>
      <c r="F50" s="11"/>
    </row>
    <row r="51" spans="1:6" s="5" customFormat="1" ht="25.5" customHeight="1" x14ac:dyDescent="0.3">
      <c r="A51" s="44" t="s">
        <v>16</v>
      </c>
      <c r="B51" s="66" t="s">
        <v>17</v>
      </c>
      <c r="C51" s="66"/>
      <c r="D51" s="9">
        <f>D52+D53</f>
        <v>79052638</v>
      </c>
      <c r="E51" s="9">
        <f>E52+E53</f>
        <v>2675578</v>
      </c>
      <c r="F51" s="9">
        <f>D51+E51</f>
        <v>81728216</v>
      </c>
    </row>
    <row r="52" spans="1:6" s="5" customFormat="1" ht="18.75" x14ac:dyDescent="0.3">
      <c r="A52" s="44" t="s">
        <v>16</v>
      </c>
      <c r="B52" s="66" t="s">
        <v>18</v>
      </c>
      <c r="C52" s="66"/>
      <c r="D52" s="9">
        <f>D17+D29+D37+D19+D21+D25+D39+D23+D14+D31+D35</f>
        <v>77607156</v>
      </c>
      <c r="E52" s="9">
        <f>E18+E29+E37+E19+E21+E25+E39+E23+E14+E31+E35+E33</f>
        <v>1876641</v>
      </c>
      <c r="F52" s="9">
        <f>F17+F29+F37+F19+F21+F25+F39+F23+F14+F31+F35</f>
        <v>77607156</v>
      </c>
    </row>
    <row r="53" spans="1:6" s="5" customFormat="1" ht="18.75" x14ac:dyDescent="0.3">
      <c r="A53" s="44" t="s">
        <v>16</v>
      </c>
      <c r="B53" s="66" t="s">
        <v>19</v>
      </c>
      <c r="C53" s="66"/>
      <c r="D53" s="9">
        <f>D43+D48+D45+D49</f>
        <v>1445482</v>
      </c>
      <c r="E53" s="9">
        <f>E43+E48+E45+E49</f>
        <v>798937</v>
      </c>
      <c r="F53" s="9">
        <f>F43+F48+F45+F49</f>
        <v>2244419</v>
      </c>
    </row>
    <row r="54" spans="1:6" s="5" customFormat="1" ht="18.75" x14ac:dyDescent="0.3">
      <c r="A54" s="45"/>
      <c r="B54" s="45"/>
      <c r="C54" s="45"/>
      <c r="D54" s="45"/>
      <c r="E54" s="45"/>
      <c r="F54" s="45"/>
    </row>
    <row r="55" spans="1:6" s="5" customFormat="1" ht="22.15" customHeight="1" x14ac:dyDescent="0.3">
      <c r="A55" s="67" t="s">
        <v>20</v>
      </c>
      <c r="B55" s="67"/>
      <c r="C55" s="67"/>
      <c r="D55" s="67"/>
      <c r="E55" s="67"/>
      <c r="F55" s="67"/>
    </row>
    <row r="56" spans="1:6" s="5" customFormat="1" ht="22.15" customHeight="1" x14ac:dyDescent="0.3">
      <c r="A56" s="46"/>
      <c r="B56" s="45"/>
      <c r="C56" s="45"/>
      <c r="D56" s="47"/>
      <c r="E56" s="47"/>
      <c r="F56" s="47" t="s">
        <v>2</v>
      </c>
    </row>
    <row r="57" spans="1:6" s="5" customFormat="1" ht="102" customHeight="1" x14ac:dyDescent="0.2">
      <c r="A57" s="23" t="s">
        <v>21</v>
      </c>
      <c r="B57" s="23" t="s">
        <v>22</v>
      </c>
      <c r="C57" s="23" t="s">
        <v>23</v>
      </c>
      <c r="D57" s="23" t="s">
        <v>40</v>
      </c>
      <c r="E57" s="23" t="s">
        <v>24</v>
      </c>
      <c r="F57" s="23" t="s">
        <v>25</v>
      </c>
    </row>
    <row r="58" spans="1:6" s="5" customFormat="1" ht="22.9" customHeight="1" x14ac:dyDescent="0.2">
      <c r="A58" s="10">
        <v>1</v>
      </c>
      <c r="B58" s="10">
        <v>2</v>
      </c>
      <c r="C58" s="10">
        <v>3</v>
      </c>
      <c r="D58" s="10">
        <v>4</v>
      </c>
      <c r="E58" s="10">
        <v>5</v>
      </c>
      <c r="F58" s="10">
        <v>6</v>
      </c>
    </row>
    <row r="59" spans="1:6" s="5" customFormat="1" ht="22.9" customHeight="1" x14ac:dyDescent="0.3">
      <c r="A59" s="69" t="s">
        <v>59</v>
      </c>
      <c r="B59" s="69"/>
      <c r="C59" s="69"/>
      <c r="D59" s="69"/>
      <c r="E59" s="69"/>
      <c r="F59" s="69"/>
    </row>
    <row r="60" spans="1:6" s="5" customFormat="1" ht="48.6" customHeight="1" x14ac:dyDescent="0.2">
      <c r="A60" s="24" t="s">
        <v>41</v>
      </c>
      <c r="B60" s="25">
        <v>9800</v>
      </c>
      <c r="C60" s="26" t="s">
        <v>42</v>
      </c>
      <c r="D60" s="27">
        <f>D61</f>
        <v>1224370</v>
      </c>
      <c r="E60" s="27">
        <f>E61</f>
        <v>0</v>
      </c>
      <c r="F60" s="27">
        <f>F61</f>
        <v>1224370</v>
      </c>
    </row>
    <row r="61" spans="1:6" s="5" customFormat="1" ht="35.450000000000003" customHeight="1" x14ac:dyDescent="0.2">
      <c r="A61" s="48">
        <v>9900000000</v>
      </c>
      <c r="B61" s="68" t="s">
        <v>51</v>
      </c>
      <c r="C61" s="68"/>
      <c r="D61" s="32">
        <f>D63+D68+D65+D64+D70+D66+D67</f>
        <v>1224370</v>
      </c>
      <c r="E61" s="32">
        <f t="shared" ref="E61:F61" si="8">E63+E68+E65+E64+E70+E66+E67</f>
        <v>0</v>
      </c>
      <c r="F61" s="32">
        <f t="shared" si="8"/>
        <v>1224370</v>
      </c>
    </row>
    <row r="62" spans="1:6" s="5" customFormat="1" ht="22.9" customHeight="1" x14ac:dyDescent="0.2">
      <c r="A62" s="63" t="s">
        <v>36</v>
      </c>
      <c r="B62" s="63"/>
      <c r="C62" s="63"/>
      <c r="D62" s="63"/>
      <c r="E62" s="49"/>
      <c r="F62" s="49"/>
    </row>
    <row r="63" spans="1:6" s="5" customFormat="1" ht="36.75" hidden="1" customHeight="1" x14ac:dyDescent="0.2">
      <c r="A63" s="64" t="s">
        <v>47</v>
      </c>
      <c r="B63" s="64"/>
      <c r="C63" s="64"/>
      <c r="D63" s="28"/>
      <c r="E63" s="57"/>
      <c r="F63" s="28">
        <f t="shared" ref="F63:F70" si="9">D63+E63</f>
        <v>0</v>
      </c>
    </row>
    <row r="64" spans="1:6" s="5" customFormat="1" ht="40.9" customHeight="1" x14ac:dyDescent="0.2">
      <c r="A64" s="71" t="s">
        <v>54</v>
      </c>
      <c r="B64" s="71"/>
      <c r="C64" s="71"/>
      <c r="D64" s="28">
        <v>870000</v>
      </c>
      <c r="E64" s="28"/>
      <c r="F64" s="28">
        <f t="shared" si="9"/>
        <v>870000</v>
      </c>
    </row>
    <row r="65" spans="1:6" s="5" customFormat="1" ht="42.75" customHeight="1" x14ac:dyDescent="0.2">
      <c r="A65" s="71" t="s">
        <v>48</v>
      </c>
      <c r="B65" s="71"/>
      <c r="C65" s="71"/>
      <c r="D65" s="28">
        <v>128500</v>
      </c>
      <c r="E65" s="28"/>
      <c r="F65" s="28">
        <f t="shared" si="9"/>
        <v>128500</v>
      </c>
    </row>
    <row r="66" spans="1:6" s="5" customFormat="1" ht="42.75" customHeight="1" x14ac:dyDescent="0.2">
      <c r="A66" s="73" t="s">
        <v>65</v>
      </c>
      <c r="B66" s="74"/>
      <c r="C66" s="75"/>
      <c r="D66" s="28">
        <v>105000</v>
      </c>
      <c r="E66" s="28"/>
      <c r="F66" s="28">
        <f t="shared" si="9"/>
        <v>105000</v>
      </c>
    </row>
    <row r="67" spans="1:6" s="5" customFormat="1" ht="72" customHeight="1" x14ac:dyDescent="0.25">
      <c r="A67" s="77" t="s">
        <v>63</v>
      </c>
      <c r="B67" s="77"/>
      <c r="C67" s="77"/>
      <c r="D67" s="41">
        <v>70870</v>
      </c>
      <c r="E67" s="28">
        <v>0</v>
      </c>
      <c r="F67" s="28">
        <f t="shared" ref="F67" si="10">D67+E67</f>
        <v>70870</v>
      </c>
    </row>
    <row r="68" spans="1:6" s="5" customFormat="1" ht="28.9" customHeight="1" x14ac:dyDescent="0.2">
      <c r="A68" s="71" t="s">
        <v>67</v>
      </c>
      <c r="B68" s="71"/>
      <c r="C68" s="71"/>
      <c r="D68" s="41">
        <v>50000</v>
      </c>
      <c r="E68" s="28"/>
      <c r="F68" s="28">
        <f t="shared" si="9"/>
        <v>50000</v>
      </c>
    </row>
    <row r="69" spans="1:6" s="5" customFormat="1" ht="48.6" hidden="1" customHeight="1" x14ac:dyDescent="0.3">
      <c r="A69" s="76"/>
      <c r="B69" s="76"/>
      <c r="C69" s="76"/>
      <c r="D69" s="21"/>
      <c r="E69" s="56"/>
      <c r="F69" s="28">
        <f t="shared" si="9"/>
        <v>0</v>
      </c>
    </row>
    <row r="70" spans="1:6" s="5" customFormat="1" ht="43.15" hidden="1" customHeight="1" x14ac:dyDescent="0.3">
      <c r="A70" s="72" t="s">
        <v>50</v>
      </c>
      <c r="B70" s="72"/>
      <c r="C70" s="72"/>
      <c r="D70" s="21"/>
      <c r="E70" s="28"/>
      <c r="F70" s="28">
        <f t="shared" si="9"/>
        <v>0</v>
      </c>
    </row>
    <row r="71" spans="1:6" s="5" customFormat="1" ht="22.9" hidden="1" customHeight="1" x14ac:dyDescent="0.2">
      <c r="A71" s="29" t="s">
        <v>35</v>
      </c>
      <c r="B71" s="30">
        <v>9770</v>
      </c>
      <c r="C71" s="31" t="s">
        <v>14</v>
      </c>
      <c r="D71" s="27">
        <f>D72+D75+D77</f>
        <v>0</v>
      </c>
      <c r="E71" s="27">
        <f>E72+E75+E77</f>
        <v>0</v>
      </c>
      <c r="F71" s="27">
        <f>F72+F75+F77</f>
        <v>0</v>
      </c>
    </row>
    <row r="72" spans="1:6" s="5" customFormat="1" ht="28.15" hidden="1" customHeight="1" x14ac:dyDescent="0.2">
      <c r="A72" s="48">
        <v>18100000000</v>
      </c>
      <c r="B72" s="50">
        <v>9770</v>
      </c>
      <c r="C72" s="50" t="s">
        <v>13</v>
      </c>
      <c r="D72" s="32">
        <f>D73</f>
        <v>0</v>
      </c>
      <c r="E72" s="32"/>
      <c r="F72" s="32">
        <f t="shared" ref="F72:F78" si="11">D72+E72</f>
        <v>0</v>
      </c>
    </row>
    <row r="73" spans="1:6" s="5" customFormat="1" ht="52.5" hidden="1" customHeight="1" x14ac:dyDescent="0.2">
      <c r="A73" s="49"/>
      <c r="B73" s="51" t="s">
        <v>36</v>
      </c>
      <c r="C73" s="52" t="s">
        <v>37</v>
      </c>
      <c r="D73" s="33">
        <v>0</v>
      </c>
      <c r="E73" s="53"/>
      <c r="F73" s="33">
        <f t="shared" si="11"/>
        <v>0</v>
      </c>
    </row>
    <row r="74" spans="1:6" s="5" customFormat="1" ht="30" hidden="1" customHeight="1" x14ac:dyDescent="0.2">
      <c r="A74" s="64"/>
      <c r="B74" s="64"/>
      <c r="C74" s="64"/>
      <c r="D74" s="28"/>
      <c r="E74" s="28"/>
      <c r="F74" s="28">
        <f t="shared" si="11"/>
        <v>0</v>
      </c>
    </row>
    <row r="75" spans="1:6" s="5" customFormat="1" ht="39" hidden="1" x14ac:dyDescent="0.2">
      <c r="A75" s="48">
        <v>1853900000</v>
      </c>
      <c r="B75" s="50">
        <v>9770</v>
      </c>
      <c r="C75" s="50" t="s">
        <v>55</v>
      </c>
      <c r="D75" s="32">
        <f>D76</f>
        <v>0</v>
      </c>
      <c r="E75" s="32">
        <f>E76</f>
        <v>0</v>
      </c>
      <c r="F75" s="32">
        <f t="shared" si="11"/>
        <v>0</v>
      </c>
    </row>
    <row r="76" spans="1:6" s="5" customFormat="1" ht="37.5" hidden="1" x14ac:dyDescent="0.2">
      <c r="A76" s="49"/>
      <c r="B76" s="51" t="s">
        <v>36</v>
      </c>
      <c r="C76" s="58" t="s">
        <v>56</v>
      </c>
      <c r="D76" s="32">
        <f>D77</f>
        <v>0</v>
      </c>
      <c r="E76" s="33"/>
      <c r="F76" s="33">
        <f t="shared" si="11"/>
        <v>0</v>
      </c>
    </row>
    <row r="77" spans="1:6" ht="19.5" hidden="1" x14ac:dyDescent="0.2">
      <c r="A77" s="48">
        <v>18537000000</v>
      </c>
      <c r="B77" s="50">
        <v>9770</v>
      </c>
      <c r="C77" s="50" t="s">
        <v>44</v>
      </c>
      <c r="D77" s="32">
        <v>0</v>
      </c>
      <c r="E77" s="32"/>
      <c r="F77" s="32">
        <f t="shared" si="11"/>
        <v>0</v>
      </c>
    </row>
    <row r="78" spans="1:6" ht="56.25" hidden="1" x14ac:dyDescent="0.2">
      <c r="A78" s="49"/>
      <c r="B78" s="51" t="s">
        <v>36</v>
      </c>
      <c r="C78" s="52" t="s">
        <v>45</v>
      </c>
      <c r="D78" s="33"/>
      <c r="E78" s="33"/>
      <c r="F78" s="33">
        <f t="shared" si="11"/>
        <v>0</v>
      </c>
    </row>
    <row r="79" spans="1:6" ht="27.75" customHeight="1" x14ac:dyDescent="0.3">
      <c r="A79" s="69" t="s">
        <v>60</v>
      </c>
      <c r="B79" s="69"/>
      <c r="C79" s="69"/>
      <c r="D79" s="69"/>
      <c r="E79" s="69"/>
      <c r="F79" s="69"/>
    </row>
    <row r="80" spans="1:6" ht="56.25" x14ac:dyDescent="0.2">
      <c r="A80" s="24" t="s">
        <v>41</v>
      </c>
      <c r="B80" s="25">
        <v>9800</v>
      </c>
      <c r="C80" s="26" t="s">
        <v>42</v>
      </c>
      <c r="D80" s="27">
        <f>D81</f>
        <v>655000</v>
      </c>
      <c r="E80" s="27">
        <f>E81</f>
        <v>0</v>
      </c>
      <c r="F80" s="27">
        <f>D80+E80</f>
        <v>655000</v>
      </c>
    </row>
    <row r="81" spans="1:6" ht="19.5" x14ac:dyDescent="0.2">
      <c r="A81" s="48">
        <v>9900000000</v>
      </c>
      <c r="B81" s="68" t="s">
        <v>51</v>
      </c>
      <c r="C81" s="68"/>
      <c r="D81" s="32">
        <f>D83+D84+D85+D86</f>
        <v>655000</v>
      </c>
      <c r="E81" s="32">
        <f>E83+E84+E85+E86</f>
        <v>0</v>
      </c>
      <c r="F81" s="32">
        <f>F83+F84+F85+F86</f>
        <v>655000</v>
      </c>
    </row>
    <row r="82" spans="1:6" ht="15.75" x14ac:dyDescent="0.2">
      <c r="A82" s="63" t="s">
        <v>36</v>
      </c>
      <c r="B82" s="63"/>
      <c r="C82" s="63"/>
      <c r="D82" s="63"/>
      <c r="E82" s="49"/>
      <c r="F82" s="49"/>
    </row>
    <row r="83" spans="1:6" ht="36" customHeight="1" x14ac:dyDescent="0.2">
      <c r="A83" s="71" t="s">
        <v>43</v>
      </c>
      <c r="B83" s="71"/>
      <c r="C83" s="71"/>
      <c r="D83" s="28">
        <v>360000</v>
      </c>
      <c r="E83" s="28"/>
      <c r="F83" s="28">
        <f>D83+E83</f>
        <v>360000</v>
      </c>
    </row>
    <row r="84" spans="1:6" ht="39" hidden="1" customHeight="1" x14ac:dyDescent="0.2">
      <c r="A84" s="71" t="s">
        <v>52</v>
      </c>
      <c r="B84" s="71"/>
      <c r="C84" s="71"/>
      <c r="D84" s="28"/>
      <c r="E84" s="28"/>
      <c r="F84" s="28">
        <f>D84+E84</f>
        <v>0</v>
      </c>
    </row>
    <row r="85" spans="1:6" ht="36" customHeight="1" x14ac:dyDescent="0.2">
      <c r="A85" s="71" t="s">
        <v>53</v>
      </c>
      <c r="B85" s="71"/>
      <c r="C85" s="71"/>
      <c r="D85" s="28">
        <v>200000</v>
      </c>
      <c r="E85" s="28"/>
      <c r="F85" s="28">
        <f>D85+E85</f>
        <v>200000</v>
      </c>
    </row>
    <row r="86" spans="1:6" ht="48.75" customHeight="1" x14ac:dyDescent="0.2">
      <c r="A86" s="73" t="s">
        <v>66</v>
      </c>
      <c r="B86" s="74"/>
      <c r="C86" s="75"/>
      <c r="D86" s="28">
        <v>95000</v>
      </c>
      <c r="E86" s="28"/>
      <c r="F86" s="28">
        <f>D86+E86</f>
        <v>95000</v>
      </c>
    </row>
    <row r="87" spans="1:6" ht="18.75" x14ac:dyDescent="0.3">
      <c r="A87" s="30" t="s">
        <v>16</v>
      </c>
      <c r="B87" s="30" t="s">
        <v>16</v>
      </c>
      <c r="C87" s="54" t="s">
        <v>17</v>
      </c>
      <c r="D87" s="34">
        <f>D88+D89</f>
        <v>1879370</v>
      </c>
      <c r="E87" s="34">
        <f>E88+E89</f>
        <v>0</v>
      </c>
      <c r="F87" s="34">
        <f>F88+F89</f>
        <v>1879370</v>
      </c>
    </row>
    <row r="88" spans="1:6" ht="18.75" x14ac:dyDescent="0.3">
      <c r="A88" s="30" t="s">
        <v>16</v>
      </c>
      <c r="B88" s="30" t="s">
        <v>16</v>
      </c>
      <c r="C88" s="54" t="s">
        <v>18</v>
      </c>
      <c r="D88" s="34">
        <f>D60+D71</f>
        <v>1224370</v>
      </c>
      <c r="E88" s="34">
        <f>E71+E60</f>
        <v>0</v>
      </c>
      <c r="F88" s="34">
        <f>F71+F60</f>
        <v>1224370</v>
      </c>
    </row>
    <row r="89" spans="1:6" ht="18.75" x14ac:dyDescent="0.3">
      <c r="A89" s="30" t="s">
        <v>16</v>
      </c>
      <c r="B89" s="30" t="s">
        <v>16</v>
      </c>
      <c r="C89" s="54" t="s">
        <v>19</v>
      </c>
      <c r="D89" s="34">
        <f>D80</f>
        <v>655000</v>
      </c>
      <c r="E89" s="34">
        <f>E80</f>
        <v>0</v>
      </c>
      <c r="F89" s="34">
        <f>F80</f>
        <v>655000</v>
      </c>
    </row>
    <row r="90" spans="1:6" ht="15" customHeight="1" x14ac:dyDescent="0.25">
      <c r="A90" s="35"/>
      <c r="B90" s="35"/>
      <c r="C90" s="36"/>
      <c r="D90" s="37"/>
      <c r="E90" s="37"/>
      <c r="F90" s="37"/>
    </row>
    <row r="91" spans="1:6" ht="15" customHeight="1" x14ac:dyDescent="0.25">
      <c r="A91" s="35"/>
      <c r="B91" s="35"/>
      <c r="C91" s="36"/>
      <c r="D91" s="37"/>
      <c r="E91" s="37"/>
      <c r="F91" s="37"/>
    </row>
    <row r="92" spans="1:6" ht="15" customHeight="1" x14ac:dyDescent="0.25">
      <c r="A92" s="35"/>
      <c r="B92" s="35"/>
      <c r="C92" s="36"/>
      <c r="D92" s="37"/>
      <c r="E92" s="37"/>
      <c r="F92" s="37"/>
    </row>
    <row r="94" spans="1:6" ht="18.75" x14ac:dyDescent="0.3">
      <c r="A94" s="70" t="s">
        <v>46</v>
      </c>
      <c r="B94" s="70"/>
      <c r="C94" s="70"/>
      <c r="D94" s="70"/>
      <c r="E94" s="70"/>
      <c r="F94" s="70"/>
    </row>
  </sheetData>
  <mergeCells count="67">
    <mergeCell ref="B44:C44"/>
    <mergeCell ref="A13:F13"/>
    <mergeCell ref="B17:C17"/>
    <mergeCell ref="B20:C20"/>
    <mergeCell ref="B40:C40"/>
    <mergeCell ref="A42:F42"/>
    <mergeCell ref="B39:C39"/>
    <mergeCell ref="B43:C43"/>
    <mergeCell ref="B12:C12"/>
    <mergeCell ref="B18:C18"/>
    <mergeCell ref="B25:C25"/>
    <mergeCell ref="B26:C26"/>
    <mergeCell ref="B23:C23"/>
    <mergeCell ref="B24:C24"/>
    <mergeCell ref="A5:F5"/>
    <mergeCell ref="A7:F7"/>
    <mergeCell ref="A8:F8"/>
    <mergeCell ref="A9:F9"/>
    <mergeCell ref="B11:C11"/>
    <mergeCell ref="B27:C27"/>
    <mergeCell ref="B38:C38"/>
    <mergeCell ref="B28:C28"/>
    <mergeCell ref="B29:C29"/>
    <mergeCell ref="B14:C14"/>
    <mergeCell ref="B15:C15"/>
    <mergeCell ref="B37:C37"/>
    <mergeCell ref="B30:C30"/>
    <mergeCell ref="B22:C22"/>
    <mergeCell ref="B16:C16"/>
    <mergeCell ref="B19:C19"/>
    <mergeCell ref="B21:C21"/>
    <mergeCell ref="B35:C35"/>
    <mergeCell ref="B36:C36"/>
    <mergeCell ref="B31:C31"/>
    <mergeCell ref="B32:C32"/>
    <mergeCell ref="A94:F94"/>
    <mergeCell ref="A64:C64"/>
    <mergeCell ref="A68:C68"/>
    <mergeCell ref="A74:C74"/>
    <mergeCell ref="A79:F79"/>
    <mergeCell ref="A65:C65"/>
    <mergeCell ref="A70:C70"/>
    <mergeCell ref="A84:C84"/>
    <mergeCell ref="A85:C85"/>
    <mergeCell ref="A83:C83"/>
    <mergeCell ref="B81:C81"/>
    <mergeCell ref="A82:D82"/>
    <mergeCell ref="A86:C86"/>
    <mergeCell ref="A66:C66"/>
    <mergeCell ref="A69:C69"/>
    <mergeCell ref="A67:C67"/>
    <mergeCell ref="B33:C33"/>
    <mergeCell ref="B34:C34"/>
    <mergeCell ref="A62:D62"/>
    <mergeCell ref="A63:C63"/>
    <mergeCell ref="B47:C47"/>
    <mergeCell ref="B48:C48"/>
    <mergeCell ref="B51:C51"/>
    <mergeCell ref="B49:C49"/>
    <mergeCell ref="B50:C50"/>
    <mergeCell ref="A55:F55"/>
    <mergeCell ref="B61:C61"/>
    <mergeCell ref="B52:C52"/>
    <mergeCell ref="B53:C53"/>
    <mergeCell ref="A59:F59"/>
    <mergeCell ref="B45:C45"/>
    <mergeCell ref="B46:C46"/>
  </mergeCells>
  <phoneticPr fontId="0" type="noConversion"/>
  <pageMargins left="0.59055118110236227" right="0.19685039370078741" top="0.59055118110236227" bottom="0.59055118110236227" header="0" footer="0"/>
  <pageSetup paperSize="9" scale="5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трансферти</vt:lpstr>
      <vt:lpstr>трансферти!Заголовки_для_печати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2024-10-15T12:47:38Z</cp:lastPrinted>
  <dcterms:created xsi:type="dcterms:W3CDTF">2020-12-27T09:37:03Z</dcterms:created>
  <dcterms:modified xsi:type="dcterms:W3CDTF">2024-10-15T12:47:38Z</dcterms:modified>
</cp:coreProperties>
</file>